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H10" i="3" l="1"/>
  <c r="H9" i="3" s="1"/>
  <c r="H17" i="3" s="1"/>
  <c r="G10" i="3"/>
  <c r="G9" i="3"/>
  <c r="G17" i="3" s="1"/>
  <c r="N16" i="3" l="1"/>
  <c r="L16" i="3"/>
  <c r="J16" i="3"/>
  <c r="N15" i="3" l="1"/>
  <c r="N14" i="3"/>
  <c r="M14" i="3"/>
  <c r="N13" i="3"/>
  <c r="N11" i="3"/>
  <c r="M11" i="3"/>
  <c r="N8" i="3"/>
  <c r="M8" i="3"/>
  <c r="L15" i="3"/>
  <c r="L14" i="3"/>
  <c r="K14" i="3"/>
  <c r="L13" i="3"/>
  <c r="L11" i="3"/>
  <c r="K11" i="3"/>
  <c r="L8" i="3"/>
  <c r="K8" i="3"/>
  <c r="J15" i="3"/>
  <c r="J14" i="3"/>
  <c r="I14" i="3"/>
  <c r="J13" i="3"/>
  <c r="I13" i="3"/>
  <c r="J11" i="3"/>
  <c r="I11" i="3"/>
  <c r="J8" i="3"/>
  <c r="I8" i="3"/>
  <c r="F10" i="3"/>
  <c r="E10" i="3"/>
  <c r="E9" i="3" s="1"/>
  <c r="D10" i="3"/>
  <c r="D9" i="3" s="1"/>
  <c r="C10" i="3"/>
  <c r="C9" i="3" s="1"/>
  <c r="C17" i="3" s="1"/>
  <c r="F9" i="3" l="1"/>
  <c r="F17" i="3" s="1"/>
  <c r="N10" i="3"/>
  <c r="L10" i="3"/>
  <c r="L9" i="3"/>
  <c r="I10" i="3"/>
  <c r="M10" i="3"/>
  <c r="K10" i="3"/>
  <c r="K9" i="3"/>
  <c r="J10" i="3"/>
  <c r="E17" i="3"/>
  <c r="D17" i="3"/>
  <c r="N9" i="3" l="1"/>
  <c r="N17" i="3"/>
  <c r="M9" i="3"/>
  <c r="I9" i="3"/>
  <c r="J9" i="3"/>
  <c r="J17" i="3"/>
  <c r="L17" i="3"/>
  <c r="K17" i="3"/>
  <c r="M17" i="3" l="1"/>
  <c r="I17" i="3"/>
</calcChain>
</file>

<file path=xl/sharedStrings.xml><?xml version="1.0" encoding="utf-8"?>
<sst xmlns="http://schemas.openxmlformats.org/spreadsheetml/2006/main" count="150" uniqueCount="95">
  <si>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</si>
  <si>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</si>
  <si>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</si>
  <si>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</si>
  <si>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</si>
  <si>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</si>
  <si>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</si>
  <si>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</si>
  <si>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</si>
  <si>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</si>
  <si>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</si>
  <si>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</si>
  <si>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</si>
  <si>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</si>
  <si>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</si>
  <si>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</si>
  <si>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</si>
  <si>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</si>
  <si>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</si>
  <si>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</si>
  <si>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</si>
  <si>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</si>
  <si>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</si>
  <si>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</si>
  <si>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</si>
  <si>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</si>
  <si>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</si>
  <si>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</si>
  <si>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</si>
  <si>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</si>
  <si>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</si>
  <si>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</si>
  <si>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</si>
  <si>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</si>
  <si>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</si>
  <si>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</si>
  <si>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</si>
  <si>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</si>
  <si>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</si>
  <si>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</si>
  <si>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</si>
  <si>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</si>
  <si>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</si>
  <si>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</si>
  <si>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</si>
  <si>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</si>
  <si>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</si>
  <si>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</si>
  <si>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</si>
  <si>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</si>
  <si>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</si>
  <si>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</si>
  <si>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</si>
  <si>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</si>
  <si>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</si>
  <si>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</si>
  <si>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</si>
  <si>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</si>
  <si>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</si>
  <si>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</si>
  <si>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</si>
  <si>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</si>
  <si>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</si>
  <si>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</si>
  <si>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</si>
  <si>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</si>
  <si>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</si>
  <si>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</si>
  <si>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</si>
  <si>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</si>
  <si>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</si>
  <si>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</si>
  <si>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</si>
  <si>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</si>
  <si>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</si>
  <si>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2 02 02000 00 0000 151</t>
  </si>
  <si>
    <t>НАЛОГОВЫЕ И НЕНАЛОГОВЫЕ ДОХОДЫ</t>
  </si>
  <si>
    <t>Наименование доходов</t>
  </si>
  <si>
    <t>Контрольно-счетной палаты</t>
  </si>
  <si>
    <t>сумма</t>
  </si>
  <si>
    <t>%</t>
  </si>
  <si>
    <t>Субсидии бюджетам Субъектов Российской Федерациии и муниципальных образований(межбюджетные субсидии)</t>
  </si>
  <si>
    <t>Инспектор</t>
  </si>
  <si>
    <t>Н.И.Лупир</t>
  </si>
  <si>
    <t>2015 год</t>
  </si>
  <si>
    <t>2016 год</t>
  </si>
  <si>
    <t xml:space="preserve">Проект бюджета </t>
  </si>
  <si>
    <t>2 19 05000 05 0000 151</t>
  </si>
  <si>
    <t>Приложение №1</t>
  </si>
  <si>
    <t>Возврат остатков субсидий, субвенций и иных межбюджетных трансфертов, имеющих целевое назначение, прошлых лет из бюджетжетов муниципальных районов</t>
  </si>
  <si>
    <t xml:space="preserve">                      Информация изменения   доходов бюджета сельского поселения  "Село Богородское "  в 2015 году  и на плановый период 2016 и 2017 годов</t>
  </si>
  <si>
    <t>2017 год</t>
  </si>
  <si>
    <t>(тыс. руб.)</t>
  </si>
  <si>
    <t xml:space="preserve">Утверждено решением совета депутатов от  25.06.2015 №87   "О бюджете  сельского поселения "Село Богородское"  на 2015 год и на плановый период 2016 и 2017 годов" </t>
  </si>
  <si>
    <t>Отклонение проекта бюджета от решения совета депутатов от 25.06.2015 № 87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</si>
</sst>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
    <numFmt numFmtId="166" formatCode="#,##0.0000"/>
  </numFmts>
  <fonts count="21"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0"/>
      <color theme="1"/>
      <name val="Times New Roman"/>
      <family val="1"/>
      <charset val="204"/>
    </font>
    <font>
      <b/>
      <sz val="11"/>
      <color rgb="FF000000"/>
      <name val="Times New Roman"/>
      <family val="1"/>
      <charset val="204"/>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s>
  <cellStyleXfs count="1">
    <xf numFmtId="0" fontId="0" fillId="0" borderId="0"/>
  </cellStyleXfs>
  <cellXfs count="181">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16" fillId="0" borderId="0" xfId="0" applyFont="1" applyAlignment="1">
      <alignment horizontal="left"/>
    </xf>
    <xf numFmtId="0" fontId="10" fillId="0" borderId="5" xfId="0" applyFont="1" applyBorder="1" applyAlignment="1">
      <alignment horizontal="center" vertical="center" wrapText="1"/>
    </xf>
    <xf numFmtId="0" fontId="2" fillId="0" borderId="10" xfId="0" applyFont="1" applyBorder="1" applyAlignment="1">
      <alignment horizontal="center"/>
    </xf>
    <xf numFmtId="0" fontId="10" fillId="0" borderId="5" xfId="0" applyFont="1" applyBorder="1" applyAlignment="1">
      <alignment horizontal="center"/>
    </xf>
    <xf numFmtId="4" fontId="19" fillId="0" borderId="5" xfId="0" applyNumberFormat="1" applyFont="1" applyBorder="1" applyAlignment="1">
      <alignment horizontal="center"/>
    </xf>
    <xf numFmtId="0" fontId="8" fillId="0" borderId="0" xfId="0" applyFont="1"/>
    <xf numFmtId="0" fontId="2" fillId="0" borderId="5" xfId="0" applyFont="1" applyBorder="1" applyAlignment="1">
      <alignment horizontal="center"/>
    </xf>
    <xf numFmtId="0" fontId="10" fillId="0" borderId="5" xfId="0" applyFont="1" applyBorder="1" applyAlignment="1">
      <alignment horizontal="left" wrapText="1"/>
    </xf>
    <xf numFmtId="0" fontId="3" fillId="0" borderId="5" xfId="0" applyFont="1" applyBorder="1" applyAlignment="1">
      <alignment horizontal="center" wrapText="1"/>
    </xf>
    <xf numFmtId="0" fontId="3" fillId="0" borderId="16" xfId="0" applyFont="1" applyBorder="1" applyAlignment="1">
      <alignment horizontal="center" wrapText="1"/>
    </xf>
    <xf numFmtId="0" fontId="20" fillId="0" borderId="5" xfId="0" applyFont="1" applyBorder="1" applyAlignment="1">
      <alignment horizontal="left" wrapText="1"/>
    </xf>
    <xf numFmtId="4" fontId="19" fillId="0" borderId="0" xfId="0" applyNumberFormat="1" applyFont="1" applyBorder="1" applyAlignment="1">
      <alignment horizontal="center"/>
    </xf>
    <xf numFmtId="4" fontId="19" fillId="0" borderId="21" xfId="0" applyNumberFormat="1" applyFont="1" applyBorder="1" applyAlignment="1">
      <alignment horizontal="center"/>
    </xf>
    <xf numFmtId="4" fontId="19" fillId="0" borderId="10" xfId="0" applyNumberFormat="1" applyFont="1" applyBorder="1" applyAlignment="1">
      <alignment horizontal="center"/>
    </xf>
    <xf numFmtId="0" fontId="20" fillId="0" borderId="0" xfId="0" applyFont="1" applyBorder="1" applyAlignment="1">
      <alignment horizontal="left" wrapText="1"/>
    </xf>
    <xf numFmtId="0" fontId="2" fillId="0" borderId="5" xfId="0" applyFont="1" applyBorder="1" applyAlignment="1">
      <alignment horizontal="center" wrapText="1"/>
    </xf>
    <xf numFmtId="0" fontId="3" fillId="0" borderId="5" xfId="0" applyFont="1" applyBorder="1" applyAlignment="1">
      <alignment horizontal="left" wrapText="1"/>
    </xf>
    <xf numFmtId="164" fontId="19" fillId="0" borderId="5" xfId="0" applyNumberFormat="1" applyFont="1" applyBorder="1" applyAlignment="1">
      <alignment horizontal="center"/>
    </xf>
    <xf numFmtId="164" fontId="19" fillId="0" borderId="10" xfId="0" applyNumberFormat="1" applyFont="1" applyBorder="1" applyAlignment="1">
      <alignment horizontal="center"/>
    </xf>
    <xf numFmtId="165" fontId="19" fillId="0" borderId="5" xfId="0" applyNumberFormat="1" applyFont="1" applyBorder="1" applyAlignment="1">
      <alignment horizontal="center"/>
    </xf>
    <xf numFmtId="166" fontId="19" fillId="0" borderId="5" xfId="0" applyNumberFormat="1" applyFont="1" applyBorder="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2" fillId="0" borderId="0" xfId="0" applyFont="1" applyAlignment="1">
      <alignment horizontal="right"/>
    </xf>
    <xf numFmtId="0" fontId="7" fillId="0" borderId="0" xfId="0" applyFont="1" applyAlignment="1">
      <alignment horizontal="center"/>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0" fillId="0" borderId="0" xfId="0" applyAlignment="1">
      <alignment horizontal="left"/>
    </xf>
    <xf numFmtId="0" fontId="0" fillId="0" borderId="0" xfId="0" applyAlignment="1">
      <alignment horizontal="center"/>
    </xf>
    <xf numFmtId="0" fontId="16" fillId="0" borderId="0" xfId="0" applyFont="1" applyAlignment="1">
      <alignment horizontal="left"/>
    </xf>
    <xf numFmtId="0" fontId="9" fillId="0" borderId="0" xfId="0" applyFont="1" applyAlignment="1">
      <alignment horizontal="center" wrapText="1"/>
    </xf>
    <xf numFmtId="0" fontId="10" fillId="0" borderId="19" xfId="0" applyFont="1" applyBorder="1" applyAlignment="1">
      <alignment horizontal="center" vertical="center" wrapText="1"/>
    </xf>
    <xf numFmtId="0" fontId="10" fillId="0" borderId="6" xfId="0" applyFont="1" applyBorder="1" applyAlignment="1">
      <alignment horizontal="center" vertical="center" wrapText="1"/>
    </xf>
    <xf numFmtId="0" fontId="18" fillId="0" borderId="6"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0" xfId="0" applyFont="1" applyBorder="1" applyAlignment="1">
      <alignment horizontal="center"/>
    </xf>
    <xf numFmtId="0" fontId="10" fillId="0" borderId="7" xfId="0" applyFont="1" applyBorder="1" applyAlignment="1">
      <alignment horizontal="center"/>
    </xf>
    <xf numFmtId="0" fontId="18" fillId="0" borderId="28" xfId="0" applyFont="1" applyBorder="1" applyAlignment="1">
      <alignment horizontal="center" vertical="center" wrapText="1"/>
    </xf>
    <xf numFmtId="0" fontId="18" fillId="0" borderId="7" xfId="0" applyFont="1" applyBorder="1" applyAlignment="1">
      <alignment horizontal="center" vertical="center" wrapText="1"/>
    </xf>
    <xf numFmtId="0" fontId="10" fillId="0" borderId="19" xfId="0" applyFont="1" applyBorder="1" applyAlignment="1">
      <alignment horizontal="center" vertical="center"/>
    </xf>
    <xf numFmtId="0" fontId="10" fillId="0" borderId="10" xfId="0" applyFont="1" applyBorder="1" applyAlignment="1">
      <alignment horizontal="center" vertical="center"/>
    </xf>
    <xf numFmtId="0" fontId="10" fillId="0" borderId="6" xfId="0" applyFont="1" applyBorder="1" applyAlignment="1">
      <alignment horizontal="center" vertical="center"/>
    </xf>
    <xf numFmtId="0" fontId="7"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36" t="s">
        <v>26</v>
      </c>
      <c r="C29" s="138">
        <v>435</v>
      </c>
    </row>
    <row r="30" spans="1:3" ht="2.25" hidden="1" customHeight="1" thickBot="1" x14ac:dyDescent="0.3">
      <c r="B30" s="137"/>
      <c r="C30" s="139"/>
    </row>
    <row r="31" spans="1:3" ht="95.25" thickBot="1" x14ac:dyDescent="0.3">
      <c r="A31" s="134" t="s">
        <v>15</v>
      </c>
      <c r="B31" s="42" t="s">
        <v>27</v>
      </c>
      <c r="C31" s="43">
        <v>7</v>
      </c>
    </row>
    <row r="32" spans="1:3" ht="174.75" customHeight="1" thickBot="1" x14ac:dyDescent="0.3">
      <c r="A32" s="135"/>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42" t="s">
        <v>37</v>
      </c>
      <c r="C40" s="144">
        <v>4761.6000000000004</v>
      </c>
    </row>
    <row r="41" spans="1:3" ht="180.75" customHeight="1" thickBot="1" x14ac:dyDescent="0.3">
      <c r="A41" s="140" t="s">
        <v>15</v>
      </c>
      <c r="B41" s="143"/>
      <c r="C41" s="145"/>
    </row>
    <row r="42" spans="1:3" ht="184.5" customHeight="1" thickBot="1" x14ac:dyDescent="0.3">
      <c r="A42" s="141"/>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topLeftCell="A4"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46"/>
      <c r="G1" s="146"/>
    </row>
    <row r="2" spans="1:7" ht="24.75" customHeight="1" x14ac:dyDescent="0.3">
      <c r="A2" s="162"/>
      <c r="B2" s="162"/>
      <c r="C2" s="162"/>
      <c r="D2" s="162"/>
      <c r="E2" s="162"/>
      <c r="F2" s="162"/>
      <c r="G2" s="162"/>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58"/>
      <c r="B5" s="158"/>
      <c r="C5" s="160"/>
      <c r="D5" s="160"/>
      <c r="E5" s="160"/>
      <c r="F5" s="148"/>
      <c r="G5" s="149"/>
    </row>
    <row r="6" spans="1:7" ht="27.75" customHeight="1" x14ac:dyDescent="0.25">
      <c r="A6" s="159"/>
      <c r="B6" s="159"/>
      <c r="C6" s="161"/>
      <c r="D6" s="161"/>
      <c r="E6" s="161"/>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50"/>
      <c r="C39" s="88"/>
      <c r="D39" s="74"/>
      <c r="E39" s="74"/>
      <c r="F39" s="63"/>
      <c r="G39" s="68"/>
    </row>
    <row r="40" spans="1:7" s="75" customFormat="1" ht="2.25" hidden="1" customHeight="1" x14ac:dyDescent="0.25">
      <c r="A40" s="76"/>
      <c r="B40" s="151"/>
      <c r="C40" s="88"/>
      <c r="D40" s="74"/>
      <c r="E40" s="74"/>
      <c r="F40" s="63"/>
      <c r="G40" s="68"/>
    </row>
    <row r="41" spans="1:7" s="75" customFormat="1" ht="69.75" customHeight="1" thickBot="1" x14ac:dyDescent="0.3">
      <c r="A41" s="152"/>
      <c r="B41" s="51"/>
      <c r="C41" s="88"/>
      <c r="D41" s="74"/>
      <c r="E41" s="74"/>
      <c r="F41" s="63"/>
      <c r="G41" s="68"/>
    </row>
    <row r="42" spans="1:7" ht="0.75" hidden="1" customHeight="1" thickBot="1" x14ac:dyDescent="0.3">
      <c r="A42" s="153"/>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54"/>
      <c r="C58" s="90"/>
      <c r="D58" s="72"/>
      <c r="E58" s="72"/>
      <c r="F58" s="63"/>
      <c r="G58" s="68"/>
    </row>
    <row r="59" spans="1:7" s="73" customFormat="1" ht="2.25" hidden="1" customHeight="1" thickBot="1" x14ac:dyDescent="0.3">
      <c r="A59" s="156"/>
      <c r="B59" s="155"/>
      <c r="C59" s="90"/>
      <c r="D59" s="72"/>
      <c r="E59" s="72"/>
      <c r="F59" s="63"/>
      <c r="G59" s="68"/>
    </row>
    <row r="60" spans="1:7" s="73" customFormat="1" ht="138" customHeight="1" thickBot="1" x14ac:dyDescent="0.3">
      <c r="A60" s="157"/>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65"/>
      <c r="B80" s="165"/>
      <c r="C80" s="79"/>
      <c r="D80" s="79"/>
      <c r="E80" s="79"/>
    </row>
    <row r="81" spans="1:7" ht="18.75" x14ac:dyDescent="0.3">
      <c r="A81" s="165"/>
      <c r="B81" s="165"/>
      <c r="C81" s="147"/>
      <c r="D81" s="147"/>
      <c r="E81" s="147"/>
      <c r="F81" s="147"/>
      <c r="G81" s="147"/>
    </row>
    <row r="82" spans="1:7" ht="15.75" x14ac:dyDescent="0.25">
      <c r="A82" s="52"/>
      <c r="B82" s="53"/>
    </row>
    <row r="83" spans="1:7" x14ac:dyDescent="0.25">
      <c r="A83" s="163"/>
      <c r="B83" s="163"/>
    </row>
    <row r="84" spans="1:7" x14ac:dyDescent="0.25">
      <c r="A84" s="163"/>
      <c r="B84" s="163"/>
      <c r="C84" s="164"/>
      <c r="D84" s="164"/>
      <c r="E84" s="164"/>
    </row>
  </sheetData>
  <mergeCells count="19">
    <mergeCell ref="A83:B83"/>
    <mergeCell ref="A84:B84"/>
    <mergeCell ref="C81:E81"/>
    <mergeCell ref="C84:E84"/>
    <mergeCell ref="A80:B80"/>
    <mergeCell ref="A81:B81"/>
    <mergeCell ref="F1:G1"/>
    <mergeCell ref="F81:G81"/>
    <mergeCell ref="F5:G5"/>
    <mergeCell ref="B39:B40"/>
    <mergeCell ref="A41:A42"/>
    <mergeCell ref="B58:B59"/>
    <mergeCell ref="A59:A60"/>
    <mergeCell ref="A5:A6"/>
    <mergeCell ref="B5:B6"/>
    <mergeCell ref="C5:C6"/>
    <mergeCell ref="E5:E6"/>
    <mergeCell ref="A2:G2"/>
    <mergeCell ref="D5:D6"/>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tabSelected="1" workbookViewId="0">
      <selection activeCell="D27" sqref="D27"/>
    </sheetView>
  </sheetViews>
  <sheetFormatPr defaultRowHeight="15" x14ac:dyDescent="0.25"/>
  <cols>
    <col min="1" max="1" width="24.5703125" customWidth="1"/>
    <col min="2" max="2" width="31.7109375" customWidth="1"/>
    <col min="3" max="3" width="12.5703125" customWidth="1"/>
    <col min="4" max="4" width="12.85546875" customWidth="1"/>
    <col min="5" max="5" width="12.140625" customWidth="1"/>
    <col min="6" max="6" width="12.28515625" customWidth="1"/>
    <col min="7" max="7" width="12.7109375" customWidth="1"/>
    <col min="8" max="8" width="12.140625" customWidth="1"/>
    <col min="9" max="9" width="9.42578125" customWidth="1"/>
    <col min="10" max="10" width="12.140625" customWidth="1"/>
    <col min="11" max="11" width="7.5703125" customWidth="1"/>
    <col min="12" max="12" width="10.42578125" bestFit="1" customWidth="1"/>
    <col min="13" max="13" width="9.28515625" bestFit="1" customWidth="1"/>
    <col min="14" max="14" width="10.42578125" bestFit="1" customWidth="1"/>
  </cols>
  <sheetData>
    <row r="1" spans="1:14" ht="18.75" customHeight="1" x14ac:dyDescent="0.3">
      <c r="A1" s="23"/>
      <c r="B1" s="23"/>
      <c r="C1" s="23"/>
      <c r="D1" s="23"/>
      <c r="E1" s="23"/>
      <c r="F1" s="23"/>
      <c r="G1" s="23"/>
      <c r="H1" s="23"/>
      <c r="L1" s="24" t="s">
        <v>88</v>
      </c>
    </row>
    <row r="2" spans="1:14" ht="47.25" customHeight="1" x14ac:dyDescent="0.3">
      <c r="A2" s="166" t="s">
        <v>90</v>
      </c>
      <c r="B2" s="166"/>
      <c r="C2" s="166"/>
      <c r="D2" s="166"/>
      <c r="E2" s="166"/>
      <c r="F2" s="166"/>
      <c r="G2" s="166"/>
      <c r="H2" s="166"/>
      <c r="I2" s="166"/>
      <c r="J2" s="166"/>
      <c r="K2" s="166"/>
      <c r="L2" s="166"/>
      <c r="M2" s="166"/>
      <c r="N2" s="166"/>
    </row>
    <row r="3" spans="1:14" ht="18.75" customHeight="1" x14ac:dyDescent="0.25">
      <c r="A3" s="23"/>
      <c r="B3" s="23"/>
      <c r="C3" s="23"/>
      <c r="D3" s="23"/>
      <c r="E3" s="23"/>
      <c r="F3" s="23"/>
      <c r="G3" s="23"/>
      <c r="H3" s="23"/>
      <c r="L3" s="118" t="s">
        <v>92</v>
      </c>
    </row>
    <row r="4" spans="1:14" s="84" customFormat="1" ht="96" customHeight="1" x14ac:dyDescent="0.25">
      <c r="A4" s="177" t="s">
        <v>73</v>
      </c>
      <c r="B4" s="177" t="s">
        <v>77</v>
      </c>
      <c r="C4" s="170" t="s">
        <v>93</v>
      </c>
      <c r="D4" s="175"/>
      <c r="E4" s="176"/>
      <c r="F4" s="170" t="s">
        <v>86</v>
      </c>
      <c r="G4" s="171"/>
      <c r="H4" s="172"/>
      <c r="I4" s="170" t="s">
        <v>94</v>
      </c>
      <c r="J4" s="171"/>
      <c r="K4" s="171"/>
      <c r="L4" s="171"/>
      <c r="M4" s="171"/>
      <c r="N4" s="172"/>
    </row>
    <row r="5" spans="1:14" s="84" customFormat="1" ht="15.75" customHeight="1" x14ac:dyDescent="0.25">
      <c r="A5" s="178"/>
      <c r="B5" s="178"/>
      <c r="C5" s="167" t="s">
        <v>84</v>
      </c>
      <c r="D5" s="167" t="s">
        <v>85</v>
      </c>
      <c r="E5" s="167" t="s">
        <v>91</v>
      </c>
      <c r="F5" s="167" t="s">
        <v>84</v>
      </c>
      <c r="G5" s="167" t="s">
        <v>85</v>
      </c>
      <c r="H5" s="167" t="s">
        <v>91</v>
      </c>
      <c r="I5" s="173" t="s">
        <v>84</v>
      </c>
      <c r="J5" s="174"/>
      <c r="K5" s="173" t="s">
        <v>85</v>
      </c>
      <c r="L5" s="174"/>
      <c r="M5" s="173" t="s">
        <v>91</v>
      </c>
      <c r="N5" s="174"/>
    </row>
    <row r="6" spans="1:14" s="84" customFormat="1" ht="20.25" customHeight="1" x14ac:dyDescent="0.25">
      <c r="A6" s="179"/>
      <c r="B6" s="179"/>
      <c r="C6" s="168"/>
      <c r="D6" s="168"/>
      <c r="E6" s="169"/>
      <c r="F6" s="168"/>
      <c r="G6" s="168"/>
      <c r="H6" s="168"/>
      <c r="I6" s="114" t="s">
        <v>80</v>
      </c>
      <c r="J6" s="114" t="s">
        <v>79</v>
      </c>
      <c r="K6" s="114" t="s">
        <v>80</v>
      </c>
      <c r="L6" s="114" t="s">
        <v>79</v>
      </c>
      <c r="M6" s="114" t="s">
        <v>80</v>
      </c>
      <c r="N6" s="114" t="s">
        <v>79</v>
      </c>
    </row>
    <row r="7" spans="1:14" s="25" customFormat="1" ht="15.75" x14ac:dyDescent="0.25">
      <c r="A7" s="115">
        <v>1</v>
      </c>
      <c r="B7" s="115">
        <v>2</v>
      </c>
      <c r="C7" s="115">
        <v>3</v>
      </c>
      <c r="D7" s="115">
        <v>4</v>
      </c>
      <c r="E7" s="115">
        <v>5</v>
      </c>
      <c r="F7" s="115">
        <v>6</v>
      </c>
      <c r="G7" s="115">
        <v>7</v>
      </c>
      <c r="H7" s="115">
        <v>8</v>
      </c>
      <c r="I7" s="116">
        <v>9</v>
      </c>
      <c r="J7" s="116">
        <v>10</v>
      </c>
      <c r="K7" s="116">
        <v>11</v>
      </c>
      <c r="L7" s="116">
        <v>12</v>
      </c>
      <c r="M7" s="116">
        <v>13</v>
      </c>
      <c r="N7" s="116">
        <v>14</v>
      </c>
    </row>
    <row r="8" spans="1:14" ht="29.25" customHeight="1" x14ac:dyDescent="0.25">
      <c r="A8" s="119"/>
      <c r="B8" s="120" t="s">
        <v>76</v>
      </c>
      <c r="C8" s="132">
        <v>6809.4070000000002</v>
      </c>
      <c r="D8" s="132">
        <v>6523.2020000000002</v>
      </c>
      <c r="E8" s="132">
        <v>6610.375</v>
      </c>
      <c r="F8" s="132">
        <v>7109.4070000000002</v>
      </c>
      <c r="G8" s="132">
        <v>6523.2020000000002</v>
      </c>
      <c r="H8" s="132">
        <v>6610.375</v>
      </c>
      <c r="I8" s="117">
        <f>F8/C8*100</f>
        <v>104.40566997977945</v>
      </c>
      <c r="J8" s="132">
        <f>F8-C8</f>
        <v>300</v>
      </c>
      <c r="K8" s="117">
        <f>G8/D8*100</f>
        <v>100</v>
      </c>
      <c r="L8" s="133">
        <f>G8-D8</f>
        <v>0</v>
      </c>
      <c r="M8" s="117">
        <f>H8/E8*100</f>
        <v>100</v>
      </c>
      <c r="N8" s="117">
        <f>H8-E8</f>
        <v>0</v>
      </c>
    </row>
    <row r="9" spans="1:14" ht="29.25" x14ac:dyDescent="0.25">
      <c r="A9" s="122" t="s">
        <v>0</v>
      </c>
      <c r="B9" s="123" t="s">
        <v>1</v>
      </c>
      <c r="C9" s="117">
        <f>C10+C15+C16</f>
        <v>14232.867999999999</v>
      </c>
      <c r="D9" s="117">
        <f t="shared" ref="D9:E9" si="0">D10+D15</f>
        <v>7773.38</v>
      </c>
      <c r="E9" s="117">
        <f t="shared" si="0"/>
        <v>7688.1</v>
      </c>
      <c r="F9" s="117">
        <f>F10</f>
        <v>13219.957999999999</v>
      </c>
      <c r="G9" s="117">
        <f t="shared" ref="G9:H9" si="1">G10+G15</f>
        <v>7773.38</v>
      </c>
      <c r="H9" s="117">
        <f t="shared" si="1"/>
        <v>7688.1</v>
      </c>
      <c r="I9" s="117">
        <f t="shared" ref="I9:I17" si="2">F9/C9*100</f>
        <v>92.883303632128104</v>
      </c>
      <c r="J9" s="130">
        <f t="shared" ref="J9:J17" si="3">F9-C9</f>
        <v>-1012.9099999999999</v>
      </c>
      <c r="K9" s="117">
        <f t="shared" ref="K9:K17" si="4">G9/D9*100</f>
        <v>100</v>
      </c>
      <c r="L9" s="117">
        <f t="shared" ref="L9:L17" si="5">G9-D9</f>
        <v>0</v>
      </c>
      <c r="M9" s="117">
        <f t="shared" ref="M9:M17" si="6">H9/E9*100</f>
        <v>100</v>
      </c>
      <c r="N9" s="117">
        <f t="shared" ref="N9:N17" si="7">H9-E9</f>
        <v>0</v>
      </c>
    </row>
    <row r="10" spans="1:14" ht="58.5" customHeight="1" x14ac:dyDescent="0.25">
      <c r="A10" s="121" t="s">
        <v>2</v>
      </c>
      <c r="B10" s="123" t="s">
        <v>3</v>
      </c>
      <c r="C10" s="125">
        <f>C11+C12+C13+C14</f>
        <v>14232.867999999999</v>
      </c>
      <c r="D10" s="126">
        <f t="shared" ref="D10:F10" si="8">D11+D12+D13+D14</f>
        <v>7773.38</v>
      </c>
      <c r="E10" s="126">
        <f t="shared" si="8"/>
        <v>7688.1</v>
      </c>
      <c r="F10" s="131">
        <f t="shared" si="8"/>
        <v>13219.957999999999</v>
      </c>
      <c r="G10" s="126">
        <f t="shared" ref="G10:H10" si="9">G11+G12+G13+G14</f>
        <v>7773.38</v>
      </c>
      <c r="H10" s="126">
        <f t="shared" si="9"/>
        <v>7688.1</v>
      </c>
      <c r="I10" s="117">
        <f t="shared" si="2"/>
        <v>92.883303632128104</v>
      </c>
      <c r="J10" s="130">
        <f t="shared" si="3"/>
        <v>-1012.9099999999999</v>
      </c>
      <c r="K10" s="117">
        <f t="shared" si="4"/>
        <v>100</v>
      </c>
      <c r="L10" s="117">
        <f t="shared" si="5"/>
        <v>0</v>
      </c>
      <c r="M10" s="117">
        <f t="shared" si="6"/>
        <v>100</v>
      </c>
      <c r="N10" s="117">
        <f t="shared" si="7"/>
        <v>0</v>
      </c>
    </row>
    <row r="11" spans="1:14" ht="44.25" customHeight="1" x14ac:dyDescent="0.25">
      <c r="A11" s="121" t="s">
        <v>4</v>
      </c>
      <c r="B11" s="123" t="s">
        <v>5</v>
      </c>
      <c r="C11" s="132">
        <v>1458.528</v>
      </c>
      <c r="D11" s="117">
        <v>1623.18</v>
      </c>
      <c r="E11" s="117">
        <v>1813.38</v>
      </c>
      <c r="F11" s="132">
        <v>1458.528</v>
      </c>
      <c r="G11" s="117">
        <v>1623.18</v>
      </c>
      <c r="H11" s="117">
        <v>1813.38</v>
      </c>
      <c r="I11" s="117">
        <f t="shared" si="2"/>
        <v>100</v>
      </c>
      <c r="J11" s="117">
        <f t="shared" si="3"/>
        <v>0</v>
      </c>
      <c r="K11" s="117">
        <f t="shared" si="4"/>
        <v>100</v>
      </c>
      <c r="L11" s="117">
        <f t="shared" si="5"/>
        <v>0</v>
      </c>
      <c r="M11" s="117">
        <f t="shared" si="6"/>
        <v>100</v>
      </c>
      <c r="N11" s="117">
        <f t="shared" si="7"/>
        <v>0</v>
      </c>
    </row>
    <row r="12" spans="1:14" ht="86.25" x14ac:dyDescent="0.25">
      <c r="A12" s="121" t="s">
        <v>75</v>
      </c>
      <c r="B12" s="127" t="s">
        <v>81</v>
      </c>
      <c r="C12" s="117"/>
      <c r="D12" s="124"/>
      <c r="E12" s="117"/>
      <c r="F12" s="117"/>
      <c r="G12" s="124"/>
      <c r="H12" s="117"/>
      <c r="I12" s="117"/>
      <c r="J12" s="117"/>
      <c r="K12" s="117"/>
      <c r="L12" s="117"/>
      <c r="M12" s="117"/>
      <c r="N12" s="117"/>
    </row>
    <row r="13" spans="1:14" ht="61.5" customHeight="1" x14ac:dyDescent="0.25">
      <c r="A13" s="121" t="s">
        <v>8</v>
      </c>
      <c r="B13" s="120" t="s">
        <v>9</v>
      </c>
      <c r="C13" s="117">
        <v>2.2000000000000002</v>
      </c>
      <c r="D13" s="117">
        <v>2.2000000000000002</v>
      </c>
      <c r="E13" s="117">
        <v>2.2000000000000002</v>
      </c>
      <c r="F13" s="117">
        <v>2.2000000000000002</v>
      </c>
      <c r="G13" s="117">
        <v>2.2000000000000002</v>
      </c>
      <c r="H13" s="117">
        <v>2.2000000000000002</v>
      </c>
      <c r="I13" s="117">
        <f t="shared" si="2"/>
        <v>100</v>
      </c>
      <c r="J13" s="117">
        <f t="shared" si="3"/>
        <v>0</v>
      </c>
      <c r="K13" s="117"/>
      <c r="L13" s="117">
        <f t="shared" si="5"/>
        <v>0</v>
      </c>
      <c r="M13" s="117"/>
      <c r="N13" s="117">
        <f t="shared" si="7"/>
        <v>0</v>
      </c>
    </row>
    <row r="14" spans="1:14" ht="29.25" customHeight="1" x14ac:dyDescent="0.25">
      <c r="A14" s="128" t="s">
        <v>54</v>
      </c>
      <c r="B14" s="120" t="s">
        <v>55</v>
      </c>
      <c r="C14" s="117">
        <v>12772.14</v>
      </c>
      <c r="D14" s="117">
        <v>6148</v>
      </c>
      <c r="E14" s="117">
        <v>5872.52</v>
      </c>
      <c r="F14" s="130">
        <v>11759.23</v>
      </c>
      <c r="G14" s="117">
        <v>6148</v>
      </c>
      <c r="H14" s="117">
        <v>5872.52</v>
      </c>
      <c r="I14" s="117">
        <f t="shared" si="2"/>
        <v>92.069379133019211</v>
      </c>
      <c r="J14" s="117">
        <f t="shared" si="3"/>
        <v>-1012.9099999999999</v>
      </c>
      <c r="K14" s="117">
        <f t="shared" si="4"/>
        <v>100</v>
      </c>
      <c r="L14" s="117">
        <f t="shared" si="5"/>
        <v>0</v>
      </c>
      <c r="M14" s="117">
        <f t="shared" si="6"/>
        <v>100</v>
      </c>
      <c r="N14" s="117">
        <f t="shared" si="7"/>
        <v>0</v>
      </c>
    </row>
    <row r="15" spans="1:14" ht="27.75" customHeight="1" x14ac:dyDescent="0.25">
      <c r="A15" s="121" t="s">
        <v>62</v>
      </c>
      <c r="B15" s="123" t="s">
        <v>63</v>
      </c>
      <c r="C15" s="117"/>
      <c r="D15" s="117"/>
      <c r="E15" s="117"/>
      <c r="F15" s="117"/>
      <c r="G15" s="117"/>
      <c r="H15" s="117"/>
      <c r="I15" s="117"/>
      <c r="J15" s="117">
        <f t="shared" si="3"/>
        <v>0</v>
      </c>
      <c r="K15" s="117"/>
      <c r="L15" s="117">
        <f t="shared" si="5"/>
        <v>0</v>
      </c>
      <c r="M15" s="117"/>
      <c r="N15" s="117">
        <f t="shared" si="7"/>
        <v>0</v>
      </c>
    </row>
    <row r="16" spans="1:14" ht="88.5" customHeight="1" x14ac:dyDescent="0.25">
      <c r="A16" s="121" t="s">
        <v>87</v>
      </c>
      <c r="B16" s="123" t="s">
        <v>89</v>
      </c>
      <c r="C16" s="117"/>
      <c r="D16" s="117"/>
      <c r="E16" s="117"/>
      <c r="F16" s="117"/>
      <c r="G16" s="117"/>
      <c r="H16" s="117"/>
      <c r="I16" s="117"/>
      <c r="J16" s="117">
        <f t="shared" ref="J16" si="10">F16-C16</f>
        <v>0</v>
      </c>
      <c r="K16" s="117"/>
      <c r="L16" s="117">
        <f t="shared" ref="L16" si="11">G16-D16</f>
        <v>0</v>
      </c>
      <c r="M16" s="117"/>
      <c r="N16" s="117">
        <f t="shared" ref="N16" si="12">H16-E16</f>
        <v>0</v>
      </c>
    </row>
    <row r="17" spans="1:14" s="84" customFormat="1" ht="15.75" x14ac:dyDescent="0.25">
      <c r="A17" s="121"/>
      <c r="B17" s="129" t="s">
        <v>66</v>
      </c>
      <c r="C17" s="132">
        <f t="shared" ref="C17:F17" si="13">C8+C9</f>
        <v>21042.274999999998</v>
      </c>
      <c r="D17" s="132">
        <f t="shared" si="13"/>
        <v>14296.582</v>
      </c>
      <c r="E17" s="132">
        <f t="shared" si="13"/>
        <v>14298.475</v>
      </c>
      <c r="F17" s="132">
        <f t="shared" si="13"/>
        <v>20329.364999999998</v>
      </c>
      <c r="G17" s="132">
        <f t="shared" ref="G17:H17" si="14">G8+G9</f>
        <v>14296.582</v>
      </c>
      <c r="H17" s="132">
        <f t="shared" si="14"/>
        <v>14298.475</v>
      </c>
      <c r="I17" s="117">
        <f t="shared" si="2"/>
        <v>96.612010821073284</v>
      </c>
      <c r="J17" s="130">
        <f t="shared" si="3"/>
        <v>-712.90999999999985</v>
      </c>
      <c r="K17" s="117">
        <f t="shared" si="4"/>
        <v>100</v>
      </c>
      <c r="L17" s="133">
        <f t="shared" si="5"/>
        <v>0</v>
      </c>
      <c r="M17" s="117">
        <f t="shared" si="6"/>
        <v>100</v>
      </c>
      <c r="N17" s="117">
        <f t="shared" si="7"/>
        <v>0</v>
      </c>
    </row>
    <row r="18" spans="1:14" ht="15.75" x14ac:dyDescent="0.25">
      <c r="A18" s="21"/>
      <c r="B18" s="23"/>
      <c r="C18" s="23"/>
      <c r="D18" s="23"/>
      <c r="E18" s="23"/>
      <c r="F18" s="23"/>
      <c r="G18" s="23"/>
      <c r="H18" s="23"/>
    </row>
    <row r="19" spans="1:14" ht="15.75" x14ac:dyDescent="0.25">
      <c r="A19" s="21"/>
      <c r="B19" s="23"/>
      <c r="C19" s="23"/>
      <c r="D19" s="23"/>
      <c r="E19" s="23"/>
      <c r="F19" s="23"/>
      <c r="G19" s="23"/>
      <c r="H19" s="23"/>
    </row>
    <row r="20" spans="1:14" ht="18.75" x14ac:dyDescent="0.3">
      <c r="A20" s="113" t="s">
        <v>82</v>
      </c>
      <c r="B20" s="113"/>
    </row>
    <row r="21" spans="1:14" ht="18.75" x14ac:dyDescent="0.3">
      <c r="A21" s="165" t="s">
        <v>78</v>
      </c>
      <c r="B21" s="165"/>
      <c r="G21" s="180" t="s">
        <v>83</v>
      </c>
      <c r="H21" s="180"/>
    </row>
  </sheetData>
  <mergeCells count="17">
    <mergeCell ref="A21:B21"/>
    <mergeCell ref="G21:H21"/>
    <mergeCell ref="A2:N2"/>
    <mergeCell ref="C5:C6"/>
    <mergeCell ref="D5:D6"/>
    <mergeCell ref="E5:E6"/>
    <mergeCell ref="I4:N4"/>
    <mergeCell ref="I5:J5"/>
    <mergeCell ref="K5:L5"/>
    <mergeCell ref="M5:N5"/>
    <mergeCell ref="C4:E4"/>
    <mergeCell ref="F4:H4"/>
    <mergeCell ref="F5:F6"/>
    <mergeCell ref="G5:G6"/>
    <mergeCell ref="H5:H6"/>
    <mergeCell ref="B4:B6"/>
    <mergeCell ref="A4:A6"/>
  </mergeCells>
  <pageMargins left="0.11811023622047245" right="0" top="0" bottom="0" header="0.31496062992125984" footer="0.31496062992125984"/>
  <pageSetup paperSize="9" scale="70"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2015-07-22T02:16:18Z</dcterms:modified>
</cp:coreProperties>
</file>